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6" windowWidth="19956" windowHeight="13176"/>
  </bookViews>
  <sheets>
    <sheet name="Building Facilities" sheetId="6" r:id="rId1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6"/>
  <c r="F11"/>
  <c r="E11"/>
  <c r="G8"/>
  <c r="F8"/>
  <c r="E8"/>
  <c r="E7"/>
  <c r="G12"/>
  <c r="F12"/>
  <c r="E12"/>
  <c r="E14"/>
  <c r="E10"/>
  <c r="E5"/>
  <c r="F9"/>
  <c r="G9"/>
  <c r="E9"/>
  <c r="D13"/>
  <c r="F13" s="1"/>
  <c r="G14"/>
  <c r="F14"/>
  <c r="G7"/>
  <c r="F7"/>
  <c r="G10"/>
  <c r="F10"/>
  <c r="G5"/>
  <c r="F5"/>
  <c r="G13" l="1"/>
  <c r="E13"/>
</calcChain>
</file>

<file path=xl/sharedStrings.xml><?xml version="1.0" encoding="utf-8"?>
<sst xmlns="http://schemas.openxmlformats.org/spreadsheetml/2006/main" count="40" uniqueCount="30">
  <si>
    <t>Items</t>
  </si>
  <si>
    <t>Description - Remarks</t>
  </si>
  <si>
    <t>GBP Needed</t>
  </si>
  <si>
    <t>Future</t>
  </si>
  <si>
    <t>US$ 
Needed</t>
  </si>
  <si>
    <r>
      <t xml:space="preserve">Generator installation, new electric lines 
</t>
    </r>
    <r>
      <rPr>
        <i/>
        <sz val="14"/>
        <color theme="1"/>
        <rFont val="Calibri"/>
        <family val="2"/>
        <scheme val="minor"/>
      </rPr>
      <t>(generator donated by UNFPA)</t>
    </r>
  </si>
  <si>
    <t>1 British Pound is about</t>
  </si>
  <si>
    <t>Bangladeshi Taka</t>
  </si>
  <si>
    <t>1 US dollar is about</t>
  </si>
  <si>
    <t>1 Euro is about</t>
  </si>
  <si>
    <t>Taka estimate (BDT)</t>
  </si>
  <si>
    <t>Administration/Multi-purpose Building 
(possible new outpatient area, therapy rooms) : estimated &gt;$500,000</t>
  </si>
  <si>
    <t>EUR Needed</t>
  </si>
  <si>
    <t xml:space="preserve">1st Phase: Walk way </t>
  </si>
  <si>
    <t>Housing expansion 
(adding additional stories to existing buildings)</t>
  </si>
  <si>
    <t>Low</t>
  </si>
  <si>
    <t>High</t>
  </si>
  <si>
    <t>Medium</t>
  </si>
  <si>
    <t>Future Capital Building and Facility Plans</t>
  </si>
  <si>
    <t>Expanded Nursing/midwifery Institute dormitory, Classroom space (estimate) expected to be 2400 square meters (4 floors, anda5 story foundation for future growth)</t>
  </si>
  <si>
    <t>SMALLER SIZE GRANTS
($12,000 or less)
(£9,000 or less)</t>
  </si>
  <si>
    <t>MEDIUM SIZE GRANTS
($12,000-$50,000)
(£9,000 - 36,500)</t>
  </si>
  <si>
    <t>LARGE SIZE GRANTS 
($50,000 or more)
(£36,500 or more)</t>
  </si>
  <si>
    <t xml:space="preserve">Health Park  in LAMB campus (to be built in 3 phases) </t>
  </si>
  <si>
    <t>LAMB compound underground electricity cable</t>
  </si>
  <si>
    <t>Refurbishment and shifting of hospital incinerator</t>
  </si>
  <si>
    <t>LAMB compound boundary wall (west side adjucent to the training centre)</t>
  </si>
  <si>
    <t>Building (Storage, maintenance, office space)</t>
  </si>
  <si>
    <t>Solar Panel instalation for hospital PV 4</t>
  </si>
  <si>
    <t>Priority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</si>
</sst>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_-;\-[$£-809]* #,##0_-;_-[$£-809]* &quot;-&quot;??_-;_-@_-"/>
    <numFmt numFmtId="165" formatCode="_([$$-409]* #,##0_);_([$$-409]* \(#,##0\);_([$$-409]* &quot;-&quot;??_);_(@_)"/>
    <numFmt numFmtId="166" formatCode="_([$$-409]* #,##0.00_);_([$$-409]* \(#,##0.00\);_([$$-409]* &quot;-&quot;??_);_(@_)"/>
    <numFmt numFmtId="167" formatCode="_(* #,##0_);_(* \(#,##0\);_(* &quot;-&quot;??_);_(@_)"/>
    <numFmt numFmtId="168" formatCode="_([$€-2]\ * #,##0.00_);_([$€-2]\ * \(#,##0.00\);_([$€-2]\ * &quot;-&quot;??_);_(@_)"/>
    <numFmt numFmtId="169" formatCode="_([$€-2]\ * #,##0_);_([$€-2]\ * \(#,##0\);_([$€-2]\ * &quot;-&quot;??_);_(@_)"/>
  </numFmts>
  <fonts count="1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Docs-Calibri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1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 vertical="center"/>
    </xf>
    <xf numFmtId="2" fontId="7" fillId="0" borderId="1" xfId="1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1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7" fillId="0" borderId="1" xfId="1" applyNumberFormat="1" applyFont="1" applyBorder="1" applyAlignment="1">
      <alignment horizontal="center" vertical="center" wrapText="1"/>
    </xf>
    <xf numFmtId="167" fontId="9" fillId="0" borderId="1" xfId="46" applyNumberFormat="1" applyFont="1" applyFill="1" applyBorder="1" applyAlignment="1">
      <alignment horizontal="right" vertical="center"/>
    </xf>
    <xf numFmtId="167" fontId="0" fillId="0" borderId="0" xfId="46" applyNumberFormat="1" applyFont="1" applyAlignment="1">
      <alignment vertical="center"/>
    </xf>
    <xf numFmtId="168" fontId="0" fillId="0" borderId="0" xfId="0" applyNumberFormat="1" applyAlignment="1">
      <alignment vertical="center"/>
    </xf>
    <xf numFmtId="0" fontId="7" fillId="0" borderId="1" xfId="0" applyFont="1" applyBorder="1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7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0" fillId="5" borderId="0" xfId="0" applyFont="1" applyFill="1" applyAlignment="1">
      <alignment vertical="center"/>
    </xf>
    <xf numFmtId="0" fontId="12" fillId="0" borderId="0" xfId="0" applyFont="1" applyAlignment="1">
      <alignment horizontal="left"/>
    </xf>
    <xf numFmtId="167" fontId="4" fillId="0" borderId="0" xfId="0" applyNumberFormat="1" applyFont="1" applyAlignment="1">
      <alignment vertical="center"/>
    </xf>
    <xf numFmtId="0" fontId="2" fillId="5" borderId="0" xfId="0" applyFont="1" applyFill="1" applyAlignment="1"/>
    <xf numFmtId="169" fontId="4" fillId="0" borderId="1" xfId="0" applyNumberFormat="1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/>
    </xf>
    <xf numFmtId="167" fontId="14" fillId="0" borderId="1" xfId="46" applyNumberFormat="1" applyFont="1" applyFill="1" applyBorder="1"/>
    <xf numFmtId="167" fontId="9" fillId="0" borderId="1" xfId="46" applyNumberFormat="1" applyFont="1" applyFill="1" applyBorder="1" applyAlignment="1">
      <alignment horizontal="right" vertical="center" wrapText="1"/>
    </xf>
    <xf numFmtId="167" fontId="9" fillId="0" borderId="1" xfId="46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67" fontId="0" fillId="0" borderId="0" xfId="46" applyNumberFormat="1" applyFont="1" applyBorder="1" applyAlignment="1">
      <alignment vertical="center"/>
    </xf>
    <xf numFmtId="0" fontId="2" fillId="0" borderId="0" xfId="0" applyFont="1" applyFill="1" applyAlignment="1"/>
    <xf numFmtId="0" fontId="0" fillId="0" borderId="0" xfId="0" applyFont="1" applyFill="1" applyAlignment="1">
      <alignment vertical="center"/>
    </xf>
    <xf numFmtId="0" fontId="15" fillId="0" borderId="0" xfId="0" applyFont="1"/>
    <xf numFmtId="3" fontId="15" fillId="0" borderId="0" xfId="0" applyNumberFormat="1" applyFont="1"/>
    <xf numFmtId="3" fontId="16" fillId="0" borderId="0" xfId="0" applyNumberFormat="1" applyFont="1"/>
    <xf numFmtId="0" fontId="16" fillId="2" borderId="0" xfId="0" applyFont="1" applyFill="1"/>
    <xf numFmtId="0" fontId="4" fillId="0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</cellXfs>
  <cellStyles count="47">
    <cellStyle name="Comma" xfId="46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5" zoomScale="85" zoomScaleNormal="85" workbookViewId="0">
      <selection activeCell="I12" sqref="I12"/>
    </sheetView>
  </sheetViews>
  <sheetFormatPr defaultColWidth="8.77734375" defaultRowHeight="14.4"/>
  <cols>
    <col min="1" max="1" width="9.109375" style="7" customWidth="1"/>
    <col min="2" max="2" width="28.77734375" style="10" customWidth="1"/>
    <col min="3" max="3" width="60.77734375" style="3" customWidth="1"/>
    <col min="4" max="4" width="19.6640625" style="14" customWidth="1"/>
    <col min="5" max="5" width="15.6640625" style="27" customWidth="1"/>
    <col min="6" max="6" width="14.5546875" style="19" customWidth="1"/>
    <col min="7" max="7" width="11.77734375" style="2" customWidth="1"/>
    <col min="8" max="8" width="8.77734375" style="2"/>
    <col min="9" max="9" width="23.88671875" style="13" customWidth="1"/>
    <col min="10" max="12" width="8.77734375" style="13" customWidth="1"/>
    <col min="13" max="13" width="8.77734375" style="2"/>
    <col min="14" max="14" width="14" style="2" customWidth="1"/>
    <col min="15" max="16384" width="8.77734375" style="2"/>
  </cols>
  <sheetData>
    <row r="1" spans="1:14" ht="21">
      <c r="A1" s="11"/>
      <c r="F1" s="20"/>
    </row>
    <row r="2" spans="1:14" ht="21">
      <c r="B2" s="38" t="s">
        <v>18</v>
      </c>
      <c r="D2" s="15"/>
      <c r="E2" s="28"/>
      <c r="F2" s="21"/>
    </row>
    <row r="3" spans="1:14">
      <c r="A3" s="1"/>
      <c r="B3" s="9"/>
      <c r="D3" s="16"/>
      <c r="E3" s="28"/>
      <c r="F3" s="21"/>
    </row>
    <row r="4" spans="1:14" s="4" customFormat="1" ht="36">
      <c r="A4" s="66" t="s">
        <v>29</v>
      </c>
      <c r="B4" s="67" t="s">
        <v>0</v>
      </c>
      <c r="C4" s="12" t="s">
        <v>1</v>
      </c>
      <c r="D4" s="17" t="s">
        <v>10</v>
      </c>
      <c r="E4" s="29" t="s">
        <v>2</v>
      </c>
      <c r="F4" s="22" t="s">
        <v>4</v>
      </c>
      <c r="G4" s="26" t="s">
        <v>12</v>
      </c>
      <c r="I4" s="40" t="s">
        <v>6</v>
      </c>
      <c r="J4" s="40">
        <v>120</v>
      </c>
      <c r="K4" s="40" t="s">
        <v>7</v>
      </c>
      <c r="L4" s="37"/>
    </row>
    <row r="5" spans="1:14" s="4" customFormat="1" ht="46.8">
      <c r="A5" s="5" t="s">
        <v>15</v>
      </c>
      <c r="B5" s="31" t="s">
        <v>20</v>
      </c>
      <c r="C5" s="43" t="s">
        <v>5</v>
      </c>
      <c r="D5" s="23">
        <v>225000</v>
      </c>
      <c r="E5" s="30">
        <f>D5/120</f>
        <v>1875</v>
      </c>
      <c r="F5" s="47">
        <f>D5/107.22</f>
        <v>2098.489087856743</v>
      </c>
      <c r="G5" s="41">
        <f>D5/113.87</f>
        <v>1975.9374725564239</v>
      </c>
      <c r="I5" s="40" t="s">
        <v>8</v>
      </c>
      <c r="J5" s="40">
        <v>107.22</v>
      </c>
      <c r="K5" s="40" t="s">
        <v>7</v>
      </c>
      <c r="L5" s="37"/>
    </row>
    <row r="6" spans="1:14" s="4" customFormat="1" ht="18">
      <c r="A6" s="63" t="s">
        <v>17</v>
      </c>
      <c r="B6" s="31"/>
      <c r="C6" s="44" t="s">
        <v>23</v>
      </c>
      <c r="D6" s="23"/>
      <c r="E6" s="30"/>
      <c r="F6" s="47"/>
      <c r="G6" s="41"/>
      <c r="I6" s="40" t="s">
        <v>9</v>
      </c>
      <c r="J6" s="40">
        <v>113.87</v>
      </c>
      <c r="K6" s="40" t="s">
        <v>7</v>
      </c>
      <c r="L6" s="37"/>
    </row>
    <row r="7" spans="1:14" s="4" customFormat="1" ht="18">
      <c r="A7" s="63" t="s">
        <v>17</v>
      </c>
      <c r="B7" s="64"/>
      <c r="C7" s="68" t="s">
        <v>13</v>
      </c>
      <c r="D7" s="23">
        <v>700000</v>
      </c>
      <c r="E7" s="30">
        <f t="shared" ref="E7:E12" si="0">D7/120</f>
        <v>5833.333333333333</v>
      </c>
      <c r="F7" s="47">
        <f t="shared" ref="F7:F12" si="1">D7/107.22</f>
        <v>6528.6327177765343</v>
      </c>
      <c r="G7" s="41">
        <f t="shared" ref="G7:G12" si="2">D7/113.87</f>
        <v>6147.3610257310966</v>
      </c>
      <c r="I7" s="57"/>
      <c r="J7" s="57"/>
      <c r="K7" s="57"/>
      <c r="L7" s="58"/>
    </row>
    <row r="8" spans="1:14" s="4" customFormat="1" ht="18">
      <c r="A8" s="63" t="s">
        <v>16</v>
      </c>
      <c r="B8" s="64"/>
      <c r="C8" s="68" t="s">
        <v>26</v>
      </c>
      <c r="D8" s="23">
        <v>1200000</v>
      </c>
      <c r="E8" s="30">
        <f t="shared" si="0"/>
        <v>10000</v>
      </c>
      <c r="F8" s="47">
        <f t="shared" si="1"/>
        <v>11191.941801902631</v>
      </c>
      <c r="G8" s="41">
        <f t="shared" si="2"/>
        <v>10538.333186967595</v>
      </c>
      <c r="I8" s="57"/>
      <c r="J8" s="57"/>
      <c r="K8" s="57"/>
      <c r="L8" s="58"/>
    </row>
    <row r="9" spans="1:14" s="4" customFormat="1" ht="23.4" customHeight="1">
      <c r="A9" s="63" t="s">
        <v>16</v>
      </c>
      <c r="B9" s="65"/>
      <c r="C9" s="44" t="s">
        <v>25</v>
      </c>
      <c r="D9" s="48">
        <v>914439</v>
      </c>
      <c r="E9" s="30">
        <f t="shared" si="0"/>
        <v>7620.3249999999998</v>
      </c>
      <c r="F9" s="47">
        <f t="shared" si="1"/>
        <v>8528.6233911583658</v>
      </c>
      <c r="G9" s="41">
        <f t="shared" si="2"/>
        <v>8030.5523842978828</v>
      </c>
      <c r="I9" s="51"/>
      <c r="J9" s="51"/>
      <c r="K9" s="51"/>
      <c r="L9" s="51"/>
      <c r="M9" s="52"/>
      <c r="N9" s="39"/>
    </row>
    <row r="10" spans="1:14" s="4" customFormat="1" ht="31.2" customHeight="1">
      <c r="A10" s="5" t="s">
        <v>17</v>
      </c>
      <c r="B10" s="32" t="s">
        <v>21</v>
      </c>
      <c r="C10" s="45" t="s">
        <v>27</v>
      </c>
      <c r="D10" s="49">
        <v>2900000</v>
      </c>
      <c r="E10" s="30">
        <f t="shared" si="0"/>
        <v>24166.666666666668</v>
      </c>
      <c r="F10" s="47">
        <f t="shared" si="1"/>
        <v>27047.192687931358</v>
      </c>
      <c r="G10" s="41">
        <f t="shared" si="2"/>
        <v>25467.638535171685</v>
      </c>
      <c r="I10" s="56"/>
      <c r="J10" s="51"/>
      <c r="K10" s="51"/>
      <c r="L10" s="51"/>
      <c r="M10" s="53"/>
    </row>
    <row r="11" spans="1:14" s="4" customFormat="1" ht="23.4" customHeight="1">
      <c r="A11" s="5" t="s">
        <v>16</v>
      </c>
      <c r="B11" s="32"/>
      <c r="C11" s="62" t="s">
        <v>28</v>
      </c>
      <c r="D11" s="61">
        <v>2065365</v>
      </c>
      <c r="E11" s="30">
        <f t="shared" si="0"/>
        <v>17211.375</v>
      </c>
      <c r="F11" s="47">
        <f t="shared" si="1"/>
        <v>19262.870733072188</v>
      </c>
      <c r="G11" s="41">
        <f t="shared" si="2"/>
        <v>18137.920435584438</v>
      </c>
      <c r="I11" s="56"/>
      <c r="J11" s="51"/>
      <c r="K11" s="51"/>
      <c r="L11" s="51"/>
      <c r="M11" s="53"/>
    </row>
    <row r="12" spans="1:14" s="4" customFormat="1" ht="23.4" customHeight="1">
      <c r="A12" s="5" t="s">
        <v>16</v>
      </c>
      <c r="B12" s="32"/>
      <c r="C12" s="45" t="s">
        <v>24</v>
      </c>
      <c r="D12" s="23">
        <v>2200000</v>
      </c>
      <c r="E12" s="30">
        <f t="shared" si="0"/>
        <v>18333.333333333332</v>
      </c>
      <c r="F12" s="47">
        <f t="shared" si="1"/>
        <v>20518.559970154824</v>
      </c>
      <c r="G12" s="41">
        <f t="shared" si="2"/>
        <v>19320.277509440588</v>
      </c>
      <c r="I12" s="51"/>
      <c r="J12" s="51"/>
      <c r="K12" s="51"/>
      <c r="L12" s="51"/>
      <c r="M12" s="53"/>
    </row>
    <row r="13" spans="1:14" s="4" customFormat="1" ht="49.8" customHeight="1">
      <c r="A13" s="5" t="s">
        <v>17</v>
      </c>
      <c r="B13" s="33" t="s">
        <v>22</v>
      </c>
      <c r="C13" s="46" t="s">
        <v>14</v>
      </c>
      <c r="D13" s="50">
        <f>4663851+5657644</f>
        <v>10321495</v>
      </c>
      <c r="E13" s="30">
        <f t="shared" ref="E13:E14" si="3">D13/120</f>
        <v>86012.458333333328</v>
      </c>
      <c r="F13" s="47">
        <f t="shared" ref="F13:F14" si="4">D13/107.22</f>
        <v>96264.642790524158</v>
      </c>
      <c r="G13" s="41">
        <f t="shared" ref="G13:G14" si="5">D13/113.87</f>
        <v>90642.794414683405</v>
      </c>
      <c r="I13" s="24"/>
      <c r="J13" s="13"/>
      <c r="K13" s="13"/>
      <c r="L13" s="13"/>
      <c r="M13" s="53"/>
    </row>
    <row r="14" spans="1:14" s="4" customFormat="1" ht="55.2" customHeight="1">
      <c r="A14" s="5" t="s">
        <v>16</v>
      </c>
      <c r="B14" s="35"/>
      <c r="C14" s="46" t="s">
        <v>19</v>
      </c>
      <c r="D14" s="23">
        <v>135000000</v>
      </c>
      <c r="E14" s="30">
        <f t="shared" si="3"/>
        <v>1125000</v>
      </c>
      <c r="F14" s="47">
        <f t="shared" si="4"/>
        <v>1259093.452714046</v>
      </c>
      <c r="G14" s="41">
        <f t="shared" si="5"/>
        <v>1185562.4835338544</v>
      </c>
      <c r="I14" s="51"/>
      <c r="J14" s="51"/>
      <c r="K14" s="51"/>
      <c r="L14" s="51"/>
      <c r="M14" s="53"/>
    </row>
    <row r="15" spans="1:14" ht="54">
      <c r="A15" s="6" t="s">
        <v>17</v>
      </c>
      <c r="B15" s="36"/>
      <c r="C15" s="34" t="s">
        <v>11</v>
      </c>
      <c r="D15" s="18" t="s">
        <v>3</v>
      </c>
      <c r="E15" s="30"/>
      <c r="F15" s="42"/>
      <c r="G15" s="41"/>
      <c r="I15" s="56"/>
      <c r="J15" s="51"/>
      <c r="K15" s="51"/>
      <c r="L15" s="51"/>
      <c r="M15" s="54"/>
    </row>
    <row r="16" spans="1:14">
      <c r="C16" s="59"/>
      <c r="D16" s="60"/>
      <c r="G16" s="25"/>
      <c r="I16" s="51"/>
      <c r="J16" s="51"/>
      <c r="K16" s="51"/>
      <c r="L16" s="51"/>
      <c r="M16" s="54"/>
    </row>
    <row r="17" spans="3:13">
      <c r="C17" s="8"/>
      <c r="I17" s="24"/>
      <c r="M17" s="55"/>
    </row>
    <row r="18" spans="3:13">
      <c r="I18" s="51"/>
      <c r="J18" s="51"/>
      <c r="K18" s="51"/>
      <c r="L18" s="51"/>
      <c r="M18" s="55"/>
    </row>
    <row r="19" spans="3:13">
      <c r="I19" s="56"/>
      <c r="J19" s="51"/>
      <c r="K19" s="51"/>
      <c r="L19" s="51"/>
      <c r="M19" s="55"/>
    </row>
    <row r="20" spans="3:13">
      <c r="I20" s="51"/>
      <c r="J20" s="51"/>
      <c r="K20" s="51"/>
      <c r="L20" s="51"/>
      <c r="M20" s="55"/>
    </row>
    <row r="21" spans="3:13">
      <c r="I21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Facilities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Lakra</dc:creator>
  <cp:lastModifiedBy>Elsie Hasdak</cp:lastModifiedBy>
  <cp:lastPrinted>2020-12-22T09:31:03Z</cp:lastPrinted>
  <dcterms:created xsi:type="dcterms:W3CDTF">2020-10-18T03:24:56Z</dcterms:created>
  <dcterms:modified xsi:type="dcterms:W3CDTF">2023-04-24T12:21:27Z</dcterms:modified>
</cp:coreProperties>
</file>